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5E3D9C2B-74F3-4BDB-9672-85484BA2BE7F}" xr6:coauthVersionLast="47" xr6:coauthVersionMax="47" xr10:uidLastSave="{00000000-0000-0000-0000-000000000000}"/>
  <bookViews>
    <workbookView xWindow="-108" yWindow="-108" windowWidth="23256" windowHeight="12576" xr2:uid="{370DCAF5-AA05-4F20-835D-21D9958B37F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3" i="1" s="1"/>
  <c r="D4" i="1"/>
  <c r="F4" i="1" s="1"/>
  <c r="D5" i="1"/>
  <c r="E5" i="1" s="1"/>
  <c r="D6" i="1"/>
  <c r="E6" i="1" s="1"/>
  <c r="D7" i="1"/>
  <c r="F7" i="1" s="1"/>
  <c r="D8" i="1"/>
  <c r="F8" i="1" s="1"/>
  <c r="D9" i="1"/>
  <c r="E9" i="1" s="1"/>
  <c r="D10" i="1"/>
  <c r="E10" i="1" s="1"/>
  <c r="D11" i="1"/>
  <c r="F11" i="1" s="1"/>
  <c r="D12" i="1"/>
  <c r="F12" i="1" s="1"/>
  <c r="D13" i="1"/>
  <c r="E13" i="1" s="1"/>
  <c r="D2" i="1"/>
  <c r="E2" i="1" s="1"/>
  <c r="E4" i="1" l="1"/>
  <c r="E12" i="1"/>
  <c r="E8" i="1"/>
  <c r="E11" i="1"/>
  <c r="E7" i="1"/>
  <c r="E3" i="1"/>
  <c r="F2" i="1"/>
  <c r="F10" i="1"/>
  <c r="F6" i="1"/>
  <c r="F13" i="1"/>
  <c r="F9" i="1"/>
  <c r="F5" i="1"/>
</calcChain>
</file>

<file path=xl/sharedStrings.xml><?xml version="1.0" encoding="utf-8"?>
<sst xmlns="http://schemas.openxmlformats.org/spreadsheetml/2006/main" count="21" uniqueCount="19">
  <si>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</si>
  <si>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</si>
  <si>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</si>
  <si>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</si>
  <si>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</si>
  <si>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</si>
  <si>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</si>
  <si>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</si>
  <si>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</si>
  <si>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</si>
  <si>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</si>
  <si>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</si>
  <si>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▼</t>
  </si>
  <si>
    <t>▲</t>
  </si>
  <si>
    <t>Uppåtpil</t>
  </si>
  <si>
    <t>Nedåtpil</t>
  </si>
  <si>
    <t>Utveckling sedan 2022</t>
  </si>
  <si>
    <t>2023 Neg</t>
  </si>
  <si>
    <t>2023 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</si>
</sst>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kr-41D]_-;\-* #,##0\ [$kr-41D]_-;_-* &quot;-&quot;??\ [$kr-41D]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 applyAlignment="1">
      <alignment horizontal="left" indent="2"/>
    </xf>
    <xf numFmtId="165" fontId="0" fillId="0" borderId="0" xfId="1" applyNumberFormat="1" applyFont="1"/>
    <xf numFmtId="0" fontId="4" fillId="0" borderId="0" xfId="0" applyFont="1"/>
    <xf numFmtId="0" fontId="2" fillId="0" borderId="0" xfId="0" applyFo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Försäljning</a:t>
            </a:r>
            <a:r>
              <a:rPr lang="en-US" baseline="0"/>
              <a:t> </a:t>
            </a:r>
            <a:r>
              <a:rPr lang="en-US"/>
              <a:t>2021 jämfört med föregående år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Blad1!$C$1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842299C-AACE-4645-BABE-15EDC75AD91C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D4E-475A-86FB-5F0F4939512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0FF6FE1-995A-42EF-BAF5-6B5544F64C31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D4E-475A-86FB-5F0F4939512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A1964CF-4EA0-457F-BE5F-41A6A468876B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D4E-475A-86FB-5F0F4939512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ADC951E-C0AD-49A2-BAAB-13B391AAC755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D4E-475A-86FB-5F0F4939512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210CE41-227F-4C64-B7B6-B5EE1C833503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D4E-475A-86FB-5F0F4939512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EC63539-4A22-4EFE-BAA9-0C9CD74E7876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D4E-475A-86FB-5F0F4939512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CA45C05-EBC5-4AC7-9C13-74864AC7E726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D4E-475A-86FB-5F0F4939512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07DE0B6-CCAD-4725-9806-90036DF90D08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D4E-475A-86FB-5F0F4939512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6A35872-57F8-42AE-82FF-91E6CA5F1462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D4E-475A-86FB-5F0F4939512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EDB1724-FFF4-4BCF-8ED9-227200FD28B9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D4E-475A-86FB-5F0F4939512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E41AEA6-7358-42C1-9DBA-A6CC723372F1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D4E-475A-86FB-5F0F4939512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5425C95-E638-47D3-A2E1-3F294EA52C3A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D4E-475A-86FB-5F0F493951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Blad1!$A$2:$A$13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Blad1!$C$2:$C$13</c:f>
              <c:numCache>
                <c:formatCode>_-* #\ ##0\ [$kr-41D]_-;\-* #\ ##0\ [$kr-41D]_-;_-* "-"??\ [$kr-41D]_-;_-@_-</c:formatCode>
                <c:ptCount val="12"/>
                <c:pt idx="0">
                  <c:v>1256806</c:v>
                </c:pt>
                <c:pt idx="1">
                  <c:v>546654</c:v>
                </c:pt>
                <c:pt idx="2">
                  <c:v>1061184</c:v>
                </c:pt>
                <c:pt idx="3">
                  <c:v>1584994</c:v>
                </c:pt>
                <c:pt idx="4">
                  <c:v>2075159</c:v>
                </c:pt>
                <c:pt idx="5">
                  <c:v>1710309</c:v>
                </c:pt>
                <c:pt idx="6">
                  <c:v>1611304</c:v>
                </c:pt>
                <c:pt idx="7">
                  <c:v>1639874</c:v>
                </c:pt>
                <c:pt idx="8">
                  <c:v>1787238</c:v>
                </c:pt>
                <c:pt idx="9">
                  <c:v>897568</c:v>
                </c:pt>
                <c:pt idx="10">
                  <c:v>907064</c:v>
                </c:pt>
                <c:pt idx="11">
                  <c:v>1584752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Blad1!$E$2:$E$13</c15:f>
                <c15:dlblRangeCache>
                  <c:ptCount val="12"/>
                  <c:pt idx="1">
                    <c:v>▼ -1,8%</c:v>
                  </c:pt>
                  <c:pt idx="3">
                    <c:v>▼ -6,6%</c:v>
                  </c:pt>
                  <c:pt idx="4">
                    <c:v>▼ -2,0%</c:v>
                  </c:pt>
                  <c:pt idx="5">
                    <c:v>▼ -7,7%</c:v>
                  </c:pt>
                  <c:pt idx="6">
                    <c:v>▼ -8,4%</c:v>
                  </c:pt>
                  <c:pt idx="8">
                    <c:v>▼ -10,4%</c:v>
                  </c:pt>
                  <c:pt idx="10">
                    <c:v>▼ -9,8%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D4E-475A-86FB-5F0F493951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40721120"/>
        <c:axId val="740724072"/>
      </c:barChart>
      <c:catAx>
        <c:axId val="74072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0724072"/>
        <c:crosses val="autoZero"/>
        <c:auto val="1"/>
        <c:lblAlgn val="ctr"/>
        <c:lblOffset val="100"/>
        <c:noMultiLvlLbl val="0"/>
      </c:catAx>
      <c:valAx>
        <c:axId val="74072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[$kr-41D]_-;\-* #\ ##0\ [$kr-41D]_-;_-* &quot;-&quot;??\ [$kr-41D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072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Försäljning 2023 jämfört med föregående år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Blad1!$G$1</c:f>
              <c:strCache>
                <c:ptCount val="1"/>
                <c:pt idx="0">
                  <c:v>2023 Neg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0044C1F-E689-4ACB-BFD7-8DA68CF602C1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E62-4068-9E92-B49F84E619B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CD3F1F-6D4F-4522-AAC8-AB35D4EF74FF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E62-4068-9E92-B49F84E619B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A6CE3B6-4BFE-44E5-9F9E-9A44773C0639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E62-4068-9E92-B49F84E619B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20034F-8913-46C6-8656-4442B5535BB1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E62-4068-9E92-B49F84E619B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D0A8C11-B259-45F0-96D5-206DFEB79397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E62-4068-9E92-B49F84E619B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1B585F6-394C-41DE-BC44-71883B6016EC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E62-4068-9E92-B49F84E619B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25921C6-DCA3-40F0-AFC2-6F3BF2F46C1D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E62-4068-9E92-B49F84E619B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AD619D5-40EA-4CA3-9113-1BF09C987381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E62-4068-9E92-B49F84E619B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9A1F46B-0D33-4A5F-B8AF-0B4D507BA284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E62-4068-9E92-B49F84E619B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6FC7053-8532-4DC3-8909-6866BDDC570E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E62-4068-9E92-B49F84E619B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1A210B5-3112-4C27-BF10-8411D3ED19B9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E62-4068-9E92-B49F84E619B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DC6F89C-97C3-4AB0-A140-764D1606F7BC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E62-4068-9E92-B49F84E619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Blad1!$A$2:$A$13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Blad1!$G$2:$G$13</c:f>
              <c:numCache>
                <c:formatCode>_-* #\ ##0\ [$kr-41D]_-;\-* #\ ##0\ [$kr-41D]_-;_-* "-"??\ [$kr-41D]_-;_-@_-</c:formatCode>
                <c:ptCount val="12"/>
                <c:pt idx="0">
                  <c:v>1256806</c:v>
                </c:pt>
                <c:pt idx="1">
                  <c:v>546654</c:v>
                </c:pt>
                <c:pt idx="2">
                  <c:v>1061184</c:v>
                </c:pt>
                <c:pt idx="3">
                  <c:v>1584994</c:v>
                </c:pt>
                <c:pt idx="4">
                  <c:v>2075159</c:v>
                </c:pt>
                <c:pt idx="5">
                  <c:v>1710309</c:v>
                </c:pt>
                <c:pt idx="6">
                  <c:v>1611304</c:v>
                </c:pt>
                <c:pt idx="7">
                  <c:v>1639874</c:v>
                </c:pt>
                <c:pt idx="8">
                  <c:v>1787238</c:v>
                </c:pt>
                <c:pt idx="9">
                  <c:v>897568</c:v>
                </c:pt>
                <c:pt idx="10">
                  <c:v>907064</c:v>
                </c:pt>
                <c:pt idx="11">
                  <c:v>1584752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Blad1!$E$2:$E$13</c15:f>
                <c15:dlblRangeCache>
                  <c:ptCount val="12"/>
                  <c:pt idx="1">
                    <c:v>▼ -1,8%</c:v>
                  </c:pt>
                  <c:pt idx="3">
                    <c:v>▼ -6,6%</c:v>
                  </c:pt>
                  <c:pt idx="4">
                    <c:v>▼ -2,0%</c:v>
                  </c:pt>
                  <c:pt idx="5">
                    <c:v>▼ -7,7%</c:v>
                  </c:pt>
                  <c:pt idx="6">
                    <c:v>▼ -8,4%</c:v>
                  </c:pt>
                  <c:pt idx="8">
                    <c:v>▼ -10,4%</c:v>
                  </c:pt>
                  <c:pt idx="10">
                    <c:v>▼ -9,8%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EE62-4068-9E92-B49F84E619B1}"/>
            </c:ext>
          </c:extLst>
        </c:ser>
        <c:ser>
          <c:idx val="6"/>
          <c:order val="6"/>
          <c:tx>
            <c:strRef>
              <c:f>Blad1!$H$1</c:f>
              <c:strCache>
                <c:ptCount val="1"/>
                <c:pt idx="0">
                  <c:v>2023 Pos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558E01C-718F-423B-AB7E-EB7594BFD291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E62-4068-9E92-B49F84E619B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3A921CD-76B2-4789-892E-5EA3B4AB4B43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E62-4068-9E92-B49F84E619B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D6CE009-D555-4663-B643-A44E35775A92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E62-4068-9E92-B49F84E619B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2691086-B62E-4F41-8C79-601FFC0A0BCA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E62-4068-9E92-B49F84E619B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5A7EC48-9A36-42D1-A35B-A8815B45BD16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E62-4068-9E92-B49F84E619B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90EFC36-7B24-4A0D-B268-1A97644339CB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E62-4068-9E92-B49F84E619B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DB16DE7-4AC3-41EF-B345-8B2852198128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E62-4068-9E92-B49F84E619B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7259B16-2BC4-40ED-93D3-7FB8FE9344D4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E62-4068-9E92-B49F84E619B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CB341FE-E922-4F56-814D-40DD2BC378A1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E62-4068-9E92-B49F84E619B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5F8B3C9-4A61-47EE-AAE4-E0E7E186674F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E62-4068-9E92-B49F84E619B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3DF75B7-814C-426A-9A99-C522EF006AC9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E62-4068-9E92-B49F84E619B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B73E0B0-0817-4E51-B3D3-D4E5065EA372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E62-4068-9E92-B49F84E619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Blad1!$A$2:$A$13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Blad1!$H$2:$H$13</c:f>
              <c:numCache>
                <c:formatCode>_-* #\ ##0\ [$kr-41D]_-;\-* #\ ##0\ [$kr-41D]_-;_-* "-"??\ [$kr-41D]_-;_-@_-</c:formatCode>
                <c:ptCount val="12"/>
                <c:pt idx="0">
                  <c:v>1256806</c:v>
                </c:pt>
                <c:pt idx="1">
                  <c:v>546654</c:v>
                </c:pt>
                <c:pt idx="2">
                  <c:v>1061184</c:v>
                </c:pt>
                <c:pt idx="3">
                  <c:v>1584994</c:v>
                </c:pt>
                <c:pt idx="4">
                  <c:v>2075159</c:v>
                </c:pt>
                <c:pt idx="5">
                  <c:v>1710309</c:v>
                </c:pt>
                <c:pt idx="6">
                  <c:v>1611304</c:v>
                </c:pt>
                <c:pt idx="7">
                  <c:v>1639874</c:v>
                </c:pt>
                <c:pt idx="8">
                  <c:v>1787238</c:v>
                </c:pt>
                <c:pt idx="9">
                  <c:v>897568</c:v>
                </c:pt>
                <c:pt idx="10">
                  <c:v>907064</c:v>
                </c:pt>
                <c:pt idx="11">
                  <c:v>1584752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Blad1!$F$2:$F$13</c15:f>
                <c15:dlblRangeCache>
                  <c:ptCount val="12"/>
                  <c:pt idx="0">
                    <c:v>▲ 4,0%</c:v>
                  </c:pt>
                  <c:pt idx="2">
                    <c:v>▲ 10,0%</c:v>
                  </c:pt>
                  <c:pt idx="7">
                    <c:v>▲ 5,0%</c:v>
                  </c:pt>
                  <c:pt idx="9">
                    <c:v>▲ 6,5%</c:v>
                  </c:pt>
                  <c:pt idx="11">
                    <c:v>▲ 7,0%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E62-4068-9E92-B49F84E61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40483752"/>
        <c:axId val="6404814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Blad1!$B$1</c15:sqref>
                        </c15:formulaRef>
                      </c:ext>
                    </c:extLst>
                    <c:strCache>
                      <c:ptCount val="1"/>
                      <c:pt idx="0">
                        <c:v>2022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Blad1!$A$2:$A$13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Maj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Blad1!$B$2:$B$13</c15:sqref>
                        </c15:formulaRef>
                      </c:ext>
                    </c:extLst>
                    <c:numCache>
                      <c:formatCode>_-* #\ ##0\ [$kr-41D]_-;\-* #\ ##0\ [$kr-41D]_-;_-* "-"??\ [$kr-41D]_-;_-@_-</c:formatCode>
                      <c:ptCount val="12"/>
                      <c:pt idx="0">
                        <c:v>1208467.44</c:v>
                      </c:pt>
                      <c:pt idx="1">
                        <c:v>556568.74</c:v>
                      </c:pt>
                      <c:pt idx="2">
                        <c:v>964712.32000000007</c:v>
                      </c:pt>
                      <c:pt idx="3">
                        <c:v>1696281.95</c:v>
                      </c:pt>
                      <c:pt idx="4">
                        <c:v>2117509</c:v>
                      </c:pt>
                      <c:pt idx="5">
                        <c:v>1852371</c:v>
                      </c:pt>
                      <c:pt idx="6">
                        <c:v>1759694.56</c:v>
                      </c:pt>
                      <c:pt idx="7">
                        <c:v>1561784.7000000002</c:v>
                      </c:pt>
                      <c:pt idx="8">
                        <c:v>1995749.6</c:v>
                      </c:pt>
                      <c:pt idx="9">
                        <c:v>842496.86</c:v>
                      </c:pt>
                      <c:pt idx="10">
                        <c:v>1005824.16</c:v>
                      </c:pt>
                      <c:pt idx="11">
                        <c:v>1481398.3599999999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E62-4068-9E92-B49F84E619B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Blad1!$C$1</c15:sqref>
                        </c15:formulaRef>
                      </c:ext>
                    </c:extLst>
                    <c:strCache>
                      <c:ptCount val="1"/>
                      <c:pt idx="0">
                        <c:v>2023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Blad1!$A$2:$A$13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Maj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Blad1!$C$2:$C$13</c15:sqref>
                        </c15:formulaRef>
                      </c:ext>
                    </c:extLst>
                    <c:numCache>
                      <c:formatCode>_-* #\ ##0\ [$kr-41D]_-;\-* #\ ##0\ [$kr-41D]_-;_-* "-"??\ [$kr-41D]_-;_-@_-</c:formatCode>
                      <c:ptCount val="12"/>
                      <c:pt idx="0">
                        <c:v>1256806</c:v>
                      </c:pt>
                      <c:pt idx="1">
                        <c:v>546654</c:v>
                      </c:pt>
                      <c:pt idx="2">
                        <c:v>1061184</c:v>
                      </c:pt>
                      <c:pt idx="3">
                        <c:v>1584994</c:v>
                      </c:pt>
                      <c:pt idx="4">
                        <c:v>2075159</c:v>
                      </c:pt>
                      <c:pt idx="5">
                        <c:v>1710309</c:v>
                      </c:pt>
                      <c:pt idx="6">
                        <c:v>1611304</c:v>
                      </c:pt>
                      <c:pt idx="7">
                        <c:v>1639874</c:v>
                      </c:pt>
                      <c:pt idx="8">
                        <c:v>1787238</c:v>
                      </c:pt>
                      <c:pt idx="9">
                        <c:v>897568</c:v>
                      </c:pt>
                      <c:pt idx="10">
                        <c:v>907064</c:v>
                      </c:pt>
                      <c:pt idx="11">
                        <c:v>1584752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E62-4068-9E92-B49F84E619B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Blad1!$D$1</c15:sqref>
                        </c15:formulaRef>
                      </c:ext>
                    </c:extLst>
                    <c:strCache>
                      <c:ptCount val="1"/>
                      <c:pt idx="0">
                        <c:v>Utveckling sedan 2022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Blad1!$A$2:$A$13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Maj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Blad1!$D$2:$D$13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3.9999886136775069E-2</c:v>
                      </c:pt>
                      <c:pt idx="1">
                        <c:v>-1.7814043957984402E-2</c:v>
                      </c:pt>
                      <c:pt idx="2">
                        <c:v>0.1000004643871449</c:v>
                      </c:pt>
                      <c:pt idx="3">
                        <c:v>-6.5606988272203196E-2</c:v>
                      </c:pt>
                      <c:pt idx="4">
                        <c:v>-1.999991499445811E-2</c:v>
                      </c:pt>
                      <c:pt idx="5">
                        <c:v>-7.6691980170279062E-2</c:v>
                      </c:pt>
                      <c:pt idx="6">
                        <c:v>-8.43274528279499E-2</c:v>
                      </c:pt>
                      <c:pt idx="7">
                        <c:v>5.0000041619052742E-2</c:v>
                      </c:pt>
                      <c:pt idx="8">
                        <c:v>-0.10447783629769991</c:v>
                      </c:pt>
                      <c:pt idx="9">
                        <c:v>6.5366581900376475E-2</c:v>
                      </c:pt>
                      <c:pt idx="10">
                        <c:v>-9.8188295655972341E-2</c:v>
                      </c:pt>
                      <c:pt idx="11">
                        <c:v>6.9767621451936893E-2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62-4068-9E92-B49F84E619B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Blad1!$E$1</c15:sqref>
                        </c15:formulaRef>
                      </c:ext>
                    </c:extLst>
                    <c:strCache>
                      <c:ptCount val="1"/>
                      <c:pt idx="0">
                        <c:v>2023 Neg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Blad1!$A$2:$A$13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Maj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Blad1!$E$2:$E$13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62-4068-9E92-B49F84E619B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Blad1!$F$1</c15:sqref>
                        </c15:formulaRef>
                      </c:ext>
                    </c:extLst>
                    <c:strCache>
                      <c:ptCount val="1"/>
                      <c:pt idx="0">
                        <c:v>2023 Pos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Blad1!$A$2:$A$13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Maj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Blad1!$F$2:$F$13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E62-4068-9E92-B49F84E619B1}"/>
                  </c:ext>
                </c:extLst>
              </c15:ser>
            </c15:filteredBarSeries>
          </c:ext>
        </c:extLst>
      </c:barChart>
      <c:catAx>
        <c:axId val="640483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0481456"/>
        <c:crosses val="autoZero"/>
        <c:auto val="1"/>
        <c:lblAlgn val="ctr"/>
        <c:lblOffset val="100"/>
        <c:noMultiLvlLbl val="0"/>
      </c:catAx>
      <c:valAx>
        <c:axId val="64048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[$kr-41D]_-;\-* #\ ##0\ [$kr-41D]_-;_-* &quot;-&quot;??\ [$kr-41D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0483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22860</xdr:rowOff>
    </xdr:from>
    <xdr:to>
      <xdr:col>6</xdr:col>
      <xdr:colOff>53340</xdr:colOff>
      <xdr:row>57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33F5DA4-56DF-4B75-9476-7F6B0E61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17</xdr:col>
      <xdr:colOff>30480</xdr:colOff>
      <xdr:row>19</xdr:row>
      <xdr:rowOff>160020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547EF46-1CA4-4E1B-BBC4-07DC100EB5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4F64-137A-490D-8349-6F1BA2E56C5E}">
  <dimension ref="A1:L17"/>
  <sheetViews>
    <sheetView tabSelected="1" workbookViewId="0">
      <selection activeCell="D12" sqref="D12"/>
    </sheetView>
  </sheetViews>
  <sheetFormatPr defaultRowHeight="14.4" x14ac:dyDescent="0.3"/>
  <cols>
    <col min="2" max="2" width="16" bestFit="1" customWidth="1"/>
    <col min="3" max="3" width="17.5546875" bestFit="1" customWidth="1"/>
    <col min="4" max="4" width="19.33203125" bestFit="1" customWidth="1"/>
    <col min="5" max="5" width="10.33203125" customWidth="1"/>
    <col min="7" max="8" width="15" bestFit="1" customWidth="1"/>
    <col min="9" max="9" width="15" customWidth="1"/>
  </cols>
  <sheetData>
    <row r="1" spans="1:12" x14ac:dyDescent="0.3">
      <c r="B1" s="4">
        <v>2022</v>
      </c>
      <c r="C1" s="4">
        <v>2023</v>
      </c>
      <c r="D1" s="4" t="s">
        <v>16</v>
      </c>
      <c r="E1" s="4" t="s">
        <v>17</v>
      </c>
      <c r="F1" s="4" t="s">
        <v>18</v>
      </c>
      <c r="G1" s="4" t="s">
        <v>17</v>
      </c>
      <c r="H1" s="4" t="s">
        <v>18</v>
      </c>
      <c r="I1" s="4"/>
      <c r="J1" s="4"/>
      <c r="K1" s="4"/>
    </row>
    <row r="2" spans="1:12" x14ac:dyDescent="0.3">
      <c r="A2" s="4" t="s">
        <v>0</v>
      </c>
      <c r="B2" s="1">
        <v>1208467.44</v>
      </c>
      <c r="C2" s="1">
        <v>1256806</v>
      </c>
      <c r="D2" s="2">
        <f>(C2-B2)/B2</f>
        <v>3.9999886136775069E-2</v>
      </c>
      <c r="E2" t="str">
        <f>IF(D2&lt;0,CONCATENATE($A$17," ",TEXT(D2,"0,0%")),"")</f>
        <v/>
      </c>
      <c r="F2" t="str">
        <f t="shared" ref="F2:F13" si="0">IF(D2&gt;0,CONCATENATE($B$17," ",TEXT(D2,"0,0%")),"")</f>
        <v>▲ 4,0%</v>
      </c>
      <c r="G2" s="1">
        <v>1256806</v>
      </c>
      <c r="H2" s="1">
        <v>1256806</v>
      </c>
      <c r="I2" s="1"/>
      <c r="L2" s="2"/>
    </row>
    <row r="3" spans="1:12" x14ac:dyDescent="0.3">
      <c r="A3" s="4" t="s">
        <v>1</v>
      </c>
      <c r="B3" s="1">
        <v>556568.74</v>
      </c>
      <c r="C3" s="1">
        <v>546654</v>
      </c>
      <c r="D3" s="2">
        <f t="shared" ref="D3:D13" si="1">(C3-B3)/B3</f>
        <v>-1.7814043957984402E-2</v>
      </c>
      <c r="E3" t="str">
        <f t="shared" ref="E3:E13" si="2">IF(D3&lt;0,CONCATENATE($A$17," ",TEXT(D3,"0,0%")),"")</f>
        <v>▼ -1,8%</v>
      </c>
      <c r="F3" t="str">
        <f t="shared" si="0"/>
        <v/>
      </c>
      <c r="G3" s="1">
        <v>546654</v>
      </c>
      <c r="H3" s="1">
        <v>546654</v>
      </c>
      <c r="I3" s="1"/>
      <c r="L3" s="2"/>
    </row>
    <row r="4" spans="1:12" x14ac:dyDescent="0.3">
      <c r="A4" s="4" t="s">
        <v>2</v>
      </c>
      <c r="B4" s="1">
        <v>964712.32000000007</v>
      </c>
      <c r="C4" s="1">
        <v>1061184</v>
      </c>
      <c r="D4" s="2">
        <f t="shared" si="1"/>
        <v>0.1000004643871449</v>
      </c>
      <c r="E4" t="str">
        <f t="shared" si="2"/>
        <v/>
      </c>
      <c r="F4" t="str">
        <f t="shared" si="0"/>
        <v>▲ 10,0%</v>
      </c>
      <c r="G4" s="1">
        <v>1061184</v>
      </c>
      <c r="H4" s="1">
        <v>1061184</v>
      </c>
      <c r="I4" s="1"/>
      <c r="L4" s="2"/>
    </row>
    <row r="5" spans="1:12" x14ac:dyDescent="0.3">
      <c r="A5" s="4" t="s">
        <v>3</v>
      </c>
      <c r="B5" s="1">
        <v>1696281.95</v>
      </c>
      <c r="C5" s="1">
        <v>1584994</v>
      </c>
      <c r="D5" s="2">
        <f t="shared" si="1"/>
        <v>-6.5606988272203196E-2</v>
      </c>
      <c r="E5" t="str">
        <f t="shared" si="2"/>
        <v>▼ -6,6%</v>
      </c>
      <c r="F5" t="str">
        <f t="shared" si="0"/>
        <v/>
      </c>
      <c r="G5" s="1">
        <v>1584994</v>
      </c>
      <c r="H5" s="1">
        <v>1584994</v>
      </c>
      <c r="I5" s="1"/>
      <c r="L5" s="2"/>
    </row>
    <row r="6" spans="1:12" x14ac:dyDescent="0.3">
      <c r="A6" s="4" t="s">
        <v>4</v>
      </c>
      <c r="B6" s="1">
        <v>2117509</v>
      </c>
      <c r="C6" s="1">
        <v>2075159</v>
      </c>
      <c r="D6" s="2">
        <f t="shared" si="1"/>
        <v>-1.999991499445811E-2</v>
      </c>
      <c r="E6" t="str">
        <f t="shared" si="2"/>
        <v>▼ -2,0%</v>
      </c>
      <c r="F6" t="str">
        <f t="shared" si="0"/>
        <v/>
      </c>
      <c r="G6" s="1">
        <v>2075159</v>
      </c>
      <c r="H6" s="1">
        <v>2075159</v>
      </c>
      <c r="I6" s="1"/>
      <c r="L6" s="2"/>
    </row>
    <row r="7" spans="1:12" x14ac:dyDescent="0.3">
      <c r="A7" s="4" t="s">
        <v>5</v>
      </c>
      <c r="B7" s="1">
        <v>1852371</v>
      </c>
      <c r="C7" s="1">
        <v>1710309</v>
      </c>
      <c r="D7" s="2">
        <f t="shared" si="1"/>
        <v>-7.6691980170279062E-2</v>
      </c>
      <c r="E7" t="str">
        <f t="shared" si="2"/>
        <v>▼ -7,7%</v>
      </c>
      <c r="F7" t="str">
        <f t="shared" si="0"/>
        <v/>
      </c>
      <c r="G7" s="1">
        <v>1710309</v>
      </c>
      <c r="H7" s="1">
        <v>1710309</v>
      </c>
      <c r="I7" s="1"/>
      <c r="L7" s="2"/>
    </row>
    <row r="8" spans="1:12" x14ac:dyDescent="0.3">
      <c r="A8" s="4" t="s">
        <v>6</v>
      </c>
      <c r="B8" s="1">
        <v>1759694.56</v>
      </c>
      <c r="C8" s="1">
        <v>1611304</v>
      </c>
      <c r="D8" s="2">
        <f t="shared" si="1"/>
        <v>-8.43274528279499E-2</v>
      </c>
      <c r="E8" t="str">
        <f t="shared" si="2"/>
        <v>▼ -8,4%</v>
      </c>
      <c r="F8" t="str">
        <f t="shared" si="0"/>
        <v/>
      </c>
      <c r="G8" s="1">
        <v>1611304</v>
      </c>
      <c r="H8" s="1">
        <v>1611304</v>
      </c>
      <c r="I8" s="1"/>
      <c r="L8" s="2"/>
    </row>
    <row r="9" spans="1:12" x14ac:dyDescent="0.3">
      <c r="A9" s="4" t="s">
        <v>7</v>
      </c>
      <c r="B9" s="1">
        <v>1561784.7000000002</v>
      </c>
      <c r="C9" s="1">
        <v>1639874</v>
      </c>
      <c r="D9" s="2">
        <f t="shared" si="1"/>
        <v>5.0000041619052742E-2</v>
      </c>
      <c r="E9" t="str">
        <f t="shared" si="2"/>
        <v/>
      </c>
      <c r="F9" t="str">
        <f t="shared" si="0"/>
        <v>▲ 5,0%</v>
      </c>
      <c r="G9" s="1">
        <v>1639874</v>
      </c>
      <c r="H9" s="1">
        <v>1639874</v>
      </c>
      <c r="I9" s="1"/>
      <c r="L9" s="2"/>
    </row>
    <row r="10" spans="1:12" x14ac:dyDescent="0.3">
      <c r="A10" s="4" t="s">
        <v>8</v>
      </c>
      <c r="B10" s="1">
        <v>1995749.6</v>
      </c>
      <c r="C10" s="1">
        <v>1787238</v>
      </c>
      <c r="D10" s="2">
        <f t="shared" si="1"/>
        <v>-0.10447783629769991</v>
      </c>
      <c r="E10" t="str">
        <f t="shared" si="2"/>
        <v>▼ -10,4%</v>
      </c>
      <c r="F10" t="str">
        <f t="shared" si="0"/>
        <v/>
      </c>
      <c r="G10" s="1">
        <v>1787238</v>
      </c>
      <c r="H10" s="1">
        <v>1787238</v>
      </c>
      <c r="I10" s="1"/>
      <c r="L10" s="2"/>
    </row>
    <row r="11" spans="1:12" x14ac:dyDescent="0.3">
      <c r="A11" s="4" t="s">
        <v>9</v>
      </c>
      <c r="B11" s="1">
        <v>842496.86</v>
      </c>
      <c r="C11" s="1">
        <v>897568</v>
      </c>
      <c r="D11" s="2">
        <f t="shared" si="1"/>
        <v>6.5366581900376475E-2</v>
      </c>
      <c r="E11" t="str">
        <f t="shared" si="2"/>
        <v/>
      </c>
      <c r="F11" t="str">
        <f t="shared" si="0"/>
        <v>▲ 6,5%</v>
      </c>
      <c r="G11" s="1">
        <v>897568</v>
      </c>
      <c r="H11" s="1">
        <v>897568</v>
      </c>
      <c r="I11" s="1"/>
      <c r="L11" s="2"/>
    </row>
    <row r="12" spans="1:12" x14ac:dyDescent="0.3">
      <c r="A12" s="4" t="s">
        <v>10</v>
      </c>
      <c r="B12" s="1">
        <v>1005824.16</v>
      </c>
      <c r="C12" s="1">
        <v>907064</v>
      </c>
      <c r="D12" s="2">
        <f t="shared" si="1"/>
        <v>-9.8188295655972341E-2</v>
      </c>
      <c r="E12" t="str">
        <f t="shared" si="2"/>
        <v>▼ -9,8%</v>
      </c>
      <c r="F12" t="str">
        <f t="shared" si="0"/>
        <v/>
      </c>
      <c r="G12" s="1">
        <v>907064</v>
      </c>
      <c r="H12" s="1">
        <v>907064</v>
      </c>
      <c r="I12" s="1"/>
      <c r="L12" s="2"/>
    </row>
    <row r="13" spans="1:12" x14ac:dyDescent="0.3">
      <c r="A13" s="4" t="s">
        <v>11</v>
      </c>
      <c r="B13" s="1">
        <v>1481398.3599999999</v>
      </c>
      <c r="C13" s="1">
        <v>1584752</v>
      </c>
      <c r="D13" s="2">
        <f t="shared" si="1"/>
        <v>6.9767621451936893E-2</v>
      </c>
      <c r="E13" t="str">
        <f t="shared" si="2"/>
        <v/>
      </c>
      <c r="F13" t="str">
        <f t="shared" si="0"/>
        <v>▲ 7,0%</v>
      </c>
      <c r="G13" s="1">
        <v>1584752</v>
      </c>
      <c r="H13" s="1">
        <v>1584752</v>
      </c>
      <c r="I13" s="1"/>
      <c r="L13" s="2"/>
    </row>
    <row r="16" spans="1:12" x14ac:dyDescent="0.3">
      <c r="A16" s="4" t="s">
        <v>15</v>
      </c>
      <c r="B16" s="4" t="s">
        <v>14</v>
      </c>
    </row>
    <row r="17" spans="1:2" x14ac:dyDescent="0.3">
      <c r="A17" s="3" t="s">
        <v>12</v>
      </c>
      <c r="B17" s="3" t="s">
        <v>13</v>
      </c>
    </row>
  </sheetData>
  <phoneticPr fontId="3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cp:lastPrinted>2024-08-06T11:21:37Z</cp:lastPrinted>
  <dcterms:created xsi:type="dcterms:W3CDTF">2022-01-03T10:29:58Z</dcterms:created>
  <dcterms:modified xsi:type="dcterms:W3CDTF">2024-08-06T11:22:04Z</dcterms:modified>
</cp:coreProperties>
</file>